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F5AA9949-AC3B-49DE-A27C-30F378E36C2B}" xr6:coauthVersionLast="47" xr6:coauthVersionMax="47" xr10:uidLastSave="{00000000-0000-0000-0000-000000000000}"/>
  <bookViews>
    <workbookView xWindow="-120" yWindow="-120" windowWidth="29040" windowHeight="15720" xr2:uid="{DE10D08B-7924-4E96-B523-AFFC92A3FB46}"/>
  </bookViews>
  <sheets>
    <sheet name="septiembre" sheetId="1" r:id="rId1"/>
  </sheets>
  <definedNames>
    <definedName name="_xlnm.Print_Titles" localSheetId="0">septiembre!$2:$9</definedName>
  </definedNames>
  <calcPr calcId="191029"/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I97" i="1" s="1"/>
  <c r="F98" i="1"/>
  <c r="F99" i="1"/>
  <c r="F100" i="1"/>
  <c r="F101" i="1"/>
  <c r="I101" i="1" s="1"/>
  <c r="F102" i="1"/>
  <c r="I102" i="1"/>
  <c r="F103" i="1"/>
  <c r="I103" i="1" s="1"/>
  <c r="F95" i="1"/>
  <c r="I95" i="1" s="1"/>
  <c r="F88" i="1"/>
  <c r="I88" i="1" s="1"/>
  <c r="F89" i="1"/>
  <c r="F90" i="1"/>
  <c r="I90" i="1" s="1"/>
  <c r="F91" i="1"/>
  <c r="F92" i="1"/>
  <c r="F86" i="1" s="1"/>
  <c r="I86" i="1" s="1"/>
  <c r="F93" i="1"/>
  <c r="I93" i="1" s="1"/>
  <c r="F87" i="1"/>
  <c r="I87" i="1" s="1"/>
  <c r="F78" i="1"/>
  <c r="I78" i="1" s="1"/>
  <c r="F79" i="1"/>
  <c r="I79" i="1"/>
  <c r="F80" i="1"/>
  <c r="I80" i="1" s="1"/>
  <c r="F81" i="1"/>
  <c r="I81" i="1" s="1"/>
  <c r="F82" i="1"/>
  <c r="I82" i="1" s="1"/>
  <c r="F83" i="1"/>
  <c r="I83" i="1" s="1"/>
  <c r="F77" i="1"/>
  <c r="F74" i="1"/>
  <c r="F75" i="1"/>
  <c r="I75" i="1"/>
  <c r="F73" i="1"/>
  <c r="F72" i="1" s="1"/>
  <c r="I72" i="1" s="1"/>
  <c r="I73" i="1"/>
  <c r="F65" i="1"/>
  <c r="F66" i="1"/>
  <c r="I66" i="1" s="1"/>
  <c r="F67" i="1"/>
  <c r="F68" i="1"/>
  <c r="I68" i="1" s="1"/>
  <c r="F70" i="1"/>
  <c r="I70" i="1" s="1"/>
  <c r="F71" i="1"/>
  <c r="I71" i="1" s="1"/>
  <c r="F64" i="1"/>
  <c r="I64" i="1" s="1"/>
  <c r="F61" i="1"/>
  <c r="I61" i="1" s="1"/>
  <c r="F62" i="1"/>
  <c r="F60" i="1"/>
  <c r="F59" i="1" s="1"/>
  <c r="I59" i="1" s="1"/>
  <c r="F51" i="1"/>
  <c r="I51" i="1" s="1"/>
  <c r="F52" i="1"/>
  <c r="I52" i="1" s="1"/>
  <c r="F53" i="1"/>
  <c r="I53" i="1" s="1"/>
  <c r="F54" i="1"/>
  <c r="F55" i="1"/>
  <c r="I55" i="1"/>
  <c r="F56" i="1"/>
  <c r="I56" i="1" s="1"/>
  <c r="F57" i="1"/>
  <c r="F58" i="1"/>
  <c r="I58" i="1"/>
  <c r="F50" i="1"/>
  <c r="I50" i="1" s="1"/>
  <c r="I49" i="1" s="1"/>
  <c r="F41" i="1"/>
  <c r="I41" i="1" s="1"/>
  <c r="F42" i="1"/>
  <c r="I42" i="1" s="1"/>
  <c r="F43" i="1"/>
  <c r="F44" i="1"/>
  <c r="I44" i="1" s="1"/>
  <c r="F45" i="1"/>
  <c r="I45" i="1" s="1"/>
  <c r="F46" i="1"/>
  <c r="I46" i="1"/>
  <c r="F47" i="1"/>
  <c r="I47" i="1" s="1"/>
  <c r="F48" i="1"/>
  <c r="I48" i="1" s="1"/>
  <c r="F40" i="1"/>
  <c r="F31" i="1"/>
  <c r="F32" i="1"/>
  <c r="I32" i="1" s="1"/>
  <c r="F33" i="1"/>
  <c r="I33" i="1" s="1"/>
  <c r="F34" i="1"/>
  <c r="I34" i="1" s="1"/>
  <c r="F35" i="1"/>
  <c r="F36" i="1"/>
  <c r="I36" i="1" s="1"/>
  <c r="F37" i="1"/>
  <c r="I37" i="1" s="1"/>
  <c r="F38" i="1"/>
  <c r="I38" i="1" s="1"/>
  <c r="F30" i="1"/>
  <c r="I30" i="1"/>
  <c r="F21" i="1"/>
  <c r="F22" i="1"/>
  <c r="F23" i="1"/>
  <c r="I23" i="1" s="1"/>
  <c r="F24" i="1"/>
  <c r="I24" i="1" s="1"/>
  <c r="F25" i="1"/>
  <c r="I25" i="1" s="1"/>
  <c r="F26" i="1"/>
  <c r="F27" i="1"/>
  <c r="I27" i="1" s="1"/>
  <c r="F28" i="1"/>
  <c r="I28" i="1" s="1"/>
  <c r="F20" i="1"/>
  <c r="I20" i="1"/>
  <c r="F13" i="1"/>
  <c r="F14" i="1"/>
  <c r="I14" i="1" s="1"/>
  <c r="F15" i="1"/>
  <c r="I15" i="1"/>
  <c r="F16" i="1"/>
  <c r="F17" i="1"/>
  <c r="F18" i="1"/>
  <c r="I18" i="1"/>
  <c r="F12" i="1"/>
  <c r="I12" i="1" s="1"/>
  <c r="F153" i="1"/>
  <c r="I153" i="1"/>
  <c r="F154" i="1"/>
  <c r="F151" i="1" s="1"/>
  <c r="I151" i="1" s="1"/>
  <c r="F155" i="1"/>
  <c r="I155" i="1" s="1"/>
  <c r="F156" i="1"/>
  <c r="I156" i="1" s="1"/>
  <c r="F157" i="1"/>
  <c r="I157" i="1" s="1"/>
  <c r="F158" i="1"/>
  <c r="I158" i="1" s="1"/>
  <c r="F152" i="1"/>
  <c r="F149" i="1"/>
  <c r="I149" i="1" s="1"/>
  <c r="F150" i="1"/>
  <c r="I150" i="1" s="1"/>
  <c r="F148" i="1"/>
  <c r="I148" i="1" s="1"/>
  <c r="F140" i="1"/>
  <c r="F141" i="1"/>
  <c r="F142" i="1"/>
  <c r="F143" i="1"/>
  <c r="I143" i="1" s="1"/>
  <c r="F144" i="1"/>
  <c r="I144" i="1" s="1"/>
  <c r="F145" i="1"/>
  <c r="I145" i="1" s="1"/>
  <c r="F146" i="1"/>
  <c r="I146" i="1" s="1"/>
  <c r="F139" i="1"/>
  <c r="F136" i="1"/>
  <c r="F137" i="1"/>
  <c r="I137" i="1" s="1"/>
  <c r="F135" i="1"/>
  <c r="I135" i="1" s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/>
  <c r="F132" i="1"/>
  <c r="F133" i="1"/>
  <c r="I133" i="1"/>
  <c r="F125" i="1"/>
  <c r="I125" i="1" s="1"/>
  <c r="F116" i="1"/>
  <c r="I116" i="1" s="1"/>
  <c r="F117" i="1"/>
  <c r="I117" i="1" s="1"/>
  <c r="F118" i="1"/>
  <c r="I118" i="1" s="1"/>
  <c r="F119" i="1"/>
  <c r="I119" i="1" s="1"/>
  <c r="F120" i="1"/>
  <c r="I120" i="1"/>
  <c r="F121" i="1"/>
  <c r="I121" i="1" s="1"/>
  <c r="F122" i="1"/>
  <c r="I122" i="1" s="1"/>
  <c r="F123" i="1"/>
  <c r="I123" i="1" s="1"/>
  <c r="F115" i="1"/>
  <c r="F106" i="1"/>
  <c r="I106" i="1" s="1"/>
  <c r="F107" i="1"/>
  <c r="F108" i="1"/>
  <c r="I108" i="1"/>
  <c r="F109" i="1"/>
  <c r="I109" i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H85" i="1" s="1"/>
  <c r="E104" i="1"/>
  <c r="G104" i="1"/>
  <c r="D104" i="1"/>
  <c r="E94" i="1"/>
  <c r="G94" i="1"/>
  <c r="H94" i="1"/>
  <c r="D94" i="1"/>
  <c r="E86" i="1"/>
  <c r="G86" i="1"/>
  <c r="H86" i="1"/>
  <c r="D86" i="1"/>
  <c r="I91" i="1"/>
  <c r="I98" i="1"/>
  <c r="I99" i="1"/>
  <c r="I100" i="1"/>
  <c r="I140" i="1"/>
  <c r="I141" i="1"/>
  <c r="I142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152" i="1"/>
  <c r="I107" i="1"/>
  <c r="I67" i="1"/>
  <c r="I62" i="1"/>
  <c r="I57" i="1"/>
  <c r="I43" i="1"/>
  <c r="I35" i="1"/>
  <c r="I26" i="1"/>
  <c r="I89" i="1"/>
  <c r="I77" i="1"/>
  <c r="D85" i="1"/>
  <c r="I60" i="1"/>
  <c r="G10" i="1"/>
  <c r="I22" i="1"/>
  <c r="I74" i="1"/>
  <c r="I139" i="1"/>
  <c r="I136" i="1"/>
  <c r="I40" i="1"/>
  <c r="I54" i="1"/>
  <c r="H10" i="1" l="1"/>
  <c r="E10" i="1"/>
  <c r="I92" i="1"/>
  <c r="F124" i="1"/>
  <c r="I124" i="1" s="1"/>
  <c r="F29" i="1"/>
  <c r="D10" i="1"/>
  <c r="D160" i="1" s="1"/>
  <c r="F114" i="1"/>
  <c r="I114" i="1" s="1"/>
  <c r="F11" i="1"/>
  <c r="F39" i="1"/>
  <c r="F76" i="1"/>
  <c r="I76" i="1" s="1"/>
  <c r="F134" i="1"/>
  <c r="I134" i="1" s="1"/>
  <c r="E85" i="1"/>
  <c r="E160" i="1" s="1"/>
  <c r="G85" i="1"/>
  <c r="F138" i="1"/>
  <c r="I138" i="1" s="1"/>
  <c r="F147" i="1"/>
  <c r="I147" i="1" s="1"/>
  <c r="F19" i="1"/>
  <c r="F63" i="1"/>
  <c r="I63" i="1" s="1"/>
  <c r="F94" i="1"/>
  <c r="I94" i="1" s="1"/>
  <c r="G160" i="1"/>
  <c r="I39" i="1"/>
  <c r="H160" i="1"/>
  <c r="F104" i="1"/>
  <c r="I104" i="1" s="1"/>
  <c r="I132" i="1"/>
  <c r="I154" i="1"/>
  <c r="I13" i="1"/>
  <c r="I11" i="1" s="1"/>
  <c r="I21" i="1"/>
  <c r="I19" i="1" s="1"/>
  <c r="I31" i="1"/>
  <c r="I29" i="1" s="1"/>
  <c r="I65" i="1"/>
  <c r="F49" i="1"/>
  <c r="F10" i="1" s="1"/>
  <c r="I115" i="1"/>
  <c r="F85" i="1" l="1"/>
  <c r="F160" i="1"/>
  <c r="I85" i="1"/>
  <c r="I10" i="1"/>
  <c r="I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<sst xmlns="http://schemas.openxmlformats.org/spreadsheetml/2006/main" count="162" uniqueCount="89">
  <si>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</si>
  <si>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</si>
  <si>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</si>
  <si>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</si>
  <si>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</si>
  <si>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</si>
  <si>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</si>
  <si>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</si>
  <si>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</si>
  <si>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</si>
  <si>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</si>
  <si>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</si>
  <si>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</si>
  <si>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</si>
  <si>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</si>
  <si>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</si>
  <si>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</si>
  <si>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</si>
  <si>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</si>
  <si>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</si>
  <si>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</si>
  <si>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</si>
  <si>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</si>
  <si>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</si>
  <si>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</si>
  <si>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</si>
  <si>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</si>
  <si>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</si>
  <si>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</si>
  <si>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</si>
  <si>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</si>
  <si>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</si>
  <si>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</si>
  <si>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</si>
  <si>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</si>
  <si>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</si>
  <si>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</si>
  <si>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</si>
  <si>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</si>
  <si>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</si>
  <si>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</si>
  <si>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</si>
  <si>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</si>
  <si>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</si>
  <si>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</si>
  <si>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</si>
  <si>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</si>
  <si>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</si>
  <si>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</si>
  <si>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</si>
  <si>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</si>
  <si>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</si>
  <si>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</si>
  <si>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</si>
  <si>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</si>
  <si>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</si>
  <si>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</si>
  <si>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</si>
  <si>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</si>
  <si>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</si>
  <si>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</si>
  <si>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</si>
  <si>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</si>
  <si>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</si>
  <si>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</si>
  <si>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</si>
  <si>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</si>
  <si>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</si>
  <si>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</si>
  <si>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</si>
  <si>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</si>
  <si>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</si>
  <si>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</si>
  <si>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</si>
  <si>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</si>
  <si>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</si>
  <si>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</si>
  <si>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</si>
  <si>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</si>
  <si>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</si>
  <si>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</si>
  <si>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</si>
  <si>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</si>
  <si>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</si>
  <si>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</si>
  <si>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</si>
  <si>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</si>
  <si>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TIZAYUCA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</si>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</sst>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E120-8800-4796-B96E-4566AE1F31B3}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F30" sqref="F30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433180426.04999995</v>
      </c>
      <c r="E10" s="14">
        <f t="shared" si="0"/>
        <v>21649567.239999998</v>
      </c>
      <c r="F10" s="14">
        <f t="shared" si="0"/>
        <v>454829993.28999996</v>
      </c>
      <c r="G10" s="14">
        <f t="shared" si="0"/>
        <v>313305617.67999995</v>
      </c>
      <c r="H10" s="14">
        <f t="shared" si="0"/>
        <v>312905890.07999998</v>
      </c>
      <c r="I10" s="14">
        <f t="shared" si="0"/>
        <v>141524375.61000001</v>
      </c>
    </row>
    <row r="11" spans="2:9" x14ac:dyDescent="0.2">
      <c r="B11" s="3" t="s">
        <v>12</v>
      </c>
      <c r="C11" s="9"/>
      <c r="D11" s="15">
        <f t="shared" ref="D11:I11" si="1">SUM(D12:D18)</f>
        <v>199711410</v>
      </c>
      <c r="E11" s="15">
        <f t="shared" si="1"/>
        <v>1631989.23</v>
      </c>
      <c r="F11" s="15">
        <f t="shared" si="1"/>
        <v>201343399.23000002</v>
      </c>
      <c r="G11" s="15">
        <f t="shared" si="1"/>
        <v>140648492.07999998</v>
      </c>
      <c r="H11" s="15">
        <f t="shared" si="1"/>
        <v>140648492.07999998</v>
      </c>
      <c r="I11" s="15">
        <f t="shared" si="1"/>
        <v>60694907.150000006</v>
      </c>
    </row>
    <row r="12" spans="2:9" x14ac:dyDescent="0.2">
      <c r="B12" s="13" t="s">
        <v>13</v>
      </c>
      <c r="C12" s="11"/>
      <c r="D12" s="15">
        <v>86512850.299999997</v>
      </c>
      <c r="E12" s="16">
        <v>577197.4</v>
      </c>
      <c r="F12" s="16">
        <f>D12+E12</f>
        <v>87090047.700000003</v>
      </c>
      <c r="G12" s="16">
        <v>62539353</v>
      </c>
      <c r="H12" s="16">
        <v>62539353</v>
      </c>
      <c r="I12" s="16">
        <f>F12-G12</f>
        <v>24550694.700000003</v>
      </c>
    </row>
    <row r="13" spans="2:9" x14ac:dyDescent="0.2">
      <c r="B13" s="13" t="s">
        <v>14</v>
      </c>
      <c r="C13" s="11"/>
      <c r="D13" s="15">
        <v>25681717.960000001</v>
      </c>
      <c r="E13" s="16">
        <v>-642039.56000000006</v>
      </c>
      <c r="F13" s="16">
        <f t="shared" ref="F13:F18" si="2">D13+E13</f>
        <v>25039678.400000002</v>
      </c>
      <c r="G13" s="16">
        <v>17360327</v>
      </c>
      <c r="H13" s="16">
        <v>17360327</v>
      </c>
      <c r="I13" s="16">
        <f t="shared" ref="I13:I18" si="3">F13-G13</f>
        <v>7679351.4000000022</v>
      </c>
    </row>
    <row r="14" spans="2:9" x14ac:dyDescent="0.2">
      <c r="B14" s="13" t="s">
        <v>15</v>
      </c>
      <c r="C14" s="11"/>
      <c r="D14" s="15">
        <v>20699350.16</v>
      </c>
      <c r="E14" s="16">
        <v>1058021.76</v>
      </c>
      <c r="F14" s="16">
        <f t="shared" si="2"/>
        <v>21757371.920000002</v>
      </c>
      <c r="G14" s="16">
        <v>13857480.02</v>
      </c>
      <c r="H14" s="16">
        <v>13857480.02</v>
      </c>
      <c r="I14" s="16">
        <f t="shared" si="3"/>
        <v>7899891.9000000022</v>
      </c>
    </row>
    <row r="15" spans="2:9" x14ac:dyDescent="0.2">
      <c r="B15" s="13" t="s">
        <v>16</v>
      </c>
      <c r="C15" s="11"/>
      <c r="D15" s="15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2:9" x14ac:dyDescent="0.2">
      <c r="B16" s="13" t="s">
        <v>17</v>
      </c>
      <c r="C16" s="11"/>
      <c r="D16" s="15">
        <v>65817491.579999998</v>
      </c>
      <c r="E16" s="16">
        <v>-1046294.36</v>
      </c>
      <c r="F16" s="16">
        <f t="shared" si="2"/>
        <v>64771197.219999999</v>
      </c>
      <c r="G16" s="16">
        <v>46891332.060000002</v>
      </c>
      <c r="H16" s="16">
        <v>46891332.060000002</v>
      </c>
      <c r="I16" s="16">
        <f t="shared" si="3"/>
        <v>17879865.159999996</v>
      </c>
    </row>
    <row r="17" spans="2:9" x14ac:dyDescent="0.2">
      <c r="B17" s="13" t="s">
        <v>18</v>
      </c>
      <c r="C17" s="11"/>
      <c r="D17" s="15">
        <v>1000000</v>
      </c>
      <c r="E17" s="16">
        <v>1685103.99</v>
      </c>
      <c r="F17" s="16">
        <f t="shared" si="2"/>
        <v>2685103.99</v>
      </c>
      <c r="G17" s="16">
        <v>0</v>
      </c>
      <c r="H17" s="16">
        <v>0</v>
      </c>
      <c r="I17" s="16">
        <f t="shared" si="3"/>
        <v>2685103.99</v>
      </c>
    </row>
    <row r="18" spans="2:9" x14ac:dyDescent="0.2">
      <c r="B18" s="13" t="s">
        <v>19</v>
      </c>
      <c r="C18" s="11"/>
      <c r="D18" s="15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36105307.259999998</v>
      </c>
      <c r="E19" s="15">
        <f t="shared" si="4"/>
        <v>15346857.039999999</v>
      </c>
      <c r="F19" s="15">
        <f t="shared" si="4"/>
        <v>51452164.299999997</v>
      </c>
      <c r="G19" s="15">
        <f t="shared" si="4"/>
        <v>30601084.459999997</v>
      </c>
      <c r="H19" s="15">
        <f t="shared" si="4"/>
        <v>30601084.459999997</v>
      </c>
      <c r="I19" s="15">
        <f t="shared" si="4"/>
        <v>20851079.84</v>
      </c>
    </row>
    <row r="20" spans="2:9" x14ac:dyDescent="0.2">
      <c r="B20" s="13" t="s">
        <v>21</v>
      </c>
      <c r="C20" s="11"/>
      <c r="D20" s="15">
        <v>5019314.5199999996</v>
      </c>
      <c r="E20" s="16">
        <v>1821899.48</v>
      </c>
      <c r="F20" s="15">
        <f t="shared" ref="F20:F28" si="5">D20+E20</f>
        <v>6841214</v>
      </c>
      <c r="G20" s="16">
        <v>3596891.97</v>
      </c>
      <c r="H20" s="16">
        <v>3596891.97</v>
      </c>
      <c r="I20" s="16">
        <f>F20-G20</f>
        <v>3244322.03</v>
      </c>
    </row>
    <row r="21" spans="2:9" x14ac:dyDescent="0.2">
      <c r="B21" s="13" t="s">
        <v>22</v>
      </c>
      <c r="C21" s="11"/>
      <c r="D21" s="15">
        <v>1515698.07</v>
      </c>
      <c r="E21" s="16">
        <v>-81112.22</v>
      </c>
      <c r="F21" s="15">
        <f t="shared" si="5"/>
        <v>1434585.85</v>
      </c>
      <c r="G21" s="16">
        <v>719573.17</v>
      </c>
      <c r="H21" s="16">
        <v>719573.17</v>
      </c>
      <c r="I21" s="16">
        <f t="shared" ref="I21:I83" si="6">F21-G21</f>
        <v>715012.68</v>
      </c>
    </row>
    <row r="22" spans="2:9" x14ac:dyDescent="0.2">
      <c r="B22" s="13" t="s">
        <v>23</v>
      </c>
      <c r="C22" s="11"/>
      <c r="D22" s="15">
        <v>201000</v>
      </c>
      <c r="E22" s="16">
        <v>24000</v>
      </c>
      <c r="F22" s="15">
        <f t="shared" si="5"/>
        <v>225000</v>
      </c>
      <c r="G22" s="16">
        <v>150000</v>
      </c>
      <c r="H22" s="16">
        <v>150000</v>
      </c>
      <c r="I22" s="16">
        <f t="shared" si="6"/>
        <v>75000</v>
      </c>
    </row>
    <row r="23" spans="2:9" x14ac:dyDescent="0.2">
      <c r="B23" s="13" t="s">
        <v>24</v>
      </c>
      <c r="C23" s="11"/>
      <c r="D23" s="15">
        <v>19178338.620000001</v>
      </c>
      <c r="E23" s="16">
        <v>4494348.03</v>
      </c>
      <c r="F23" s="15">
        <f t="shared" si="5"/>
        <v>23672686.650000002</v>
      </c>
      <c r="G23" s="16">
        <v>15308622.93</v>
      </c>
      <c r="H23" s="16">
        <v>15308622.93</v>
      </c>
      <c r="I23" s="16">
        <f t="shared" si="6"/>
        <v>8364063.7200000025</v>
      </c>
    </row>
    <row r="24" spans="2:9" x14ac:dyDescent="0.2">
      <c r="B24" s="13" t="s">
        <v>25</v>
      </c>
      <c r="C24" s="11"/>
      <c r="D24" s="15">
        <v>2284625.02</v>
      </c>
      <c r="E24" s="16">
        <v>746584.28</v>
      </c>
      <c r="F24" s="15">
        <f t="shared" si="5"/>
        <v>3031209.3</v>
      </c>
      <c r="G24" s="16">
        <v>1055753.72</v>
      </c>
      <c r="H24" s="16">
        <v>1055753.72</v>
      </c>
      <c r="I24" s="16">
        <f t="shared" si="6"/>
        <v>1975455.5799999998</v>
      </c>
    </row>
    <row r="25" spans="2:9" x14ac:dyDescent="0.2">
      <c r="B25" s="13" t="s">
        <v>26</v>
      </c>
      <c r="C25" s="11"/>
      <c r="D25" s="15">
        <v>2124137.36</v>
      </c>
      <c r="E25" s="16">
        <v>7951887.0199999996</v>
      </c>
      <c r="F25" s="15">
        <f t="shared" si="5"/>
        <v>10076024.379999999</v>
      </c>
      <c r="G25" s="16">
        <v>5695674.2000000002</v>
      </c>
      <c r="H25" s="16">
        <v>5695674.2000000002</v>
      </c>
      <c r="I25" s="16">
        <f t="shared" si="6"/>
        <v>4380350.1799999988</v>
      </c>
    </row>
    <row r="26" spans="2:9" x14ac:dyDescent="0.2">
      <c r="B26" s="13" t="s">
        <v>27</v>
      </c>
      <c r="C26" s="11"/>
      <c r="D26" s="15">
        <v>2533855.64</v>
      </c>
      <c r="E26" s="16">
        <v>-144971.01</v>
      </c>
      <c r="F26" s="15">
        <f t="shared" si="5"/>
        <v>2388884.63</v>
      </c>
      <c r="G26" s="16">
        <v>1480288.16</v>
      </c>
      <c r="H26" s="16">
        <v>1480288.16</v>
      </c>
      <c r="I26" s="16">
        <f t="shared" si="6"/>
        <v>908596.47</v>
      </c>
    </row>
    <row r="27" spans="2:9" x14ac:dyDescent="0.2">
      <c r="B27" s="13" t="s">
        <v>28</v>
      </c>
      <c r="C27" s="11"/>
      <c r="D27" s="15">
        <v>0</v>
      </c>
      <c r="E27" s="16">
        <v>0</v>
      </c>
      <c r="F27" s="15">
        <f t="shared" si="5"/>
        <v>0</v>
      </c>
      <c r="G27" s="16">
        <v>0</v>
      </c>
      <c r="H27" s="16">
        <v>0</v>
      </c>
      <c r="I27" s="16">
        <f t="shared" si="6"/>
        <v>0</v>
      </c>
    </row>
    <row r="28" spans="2:9" x14ac:dyDescent="0.2">
      <c r="B28" s="13" t="s">
        <v>29</v>
      </c>
      <c r="C28" s="11"/>
      <c r="D28" s="15">
        <v>3248338.03</v>
      </c>
      <c r="E28" s="16">
        <v>534221.46</v>
      </c>
      <c r="F28" s="15">
        <f t="shared" si="5"/>
        <v>3782559.4899999998</v>
      </c>
      <c r="G28" s="16">
        <v>2594280.31</v>
      </c>
      <c r="H28" s="16">
        <v>2594280.31</v>
      </c>
      <c r="I28" s="16">
        <f t="shared" si="6"/>
        <v>1188279.1799999997</v>
      </c>
    </row>
    <row r="29" spans="2:9" x14ac:dyDescent="0.2">
      <c r="B29" s="3" t="s">
        <v>30</v>
      </c>
      <c r="C29" s="9"/>
      <c r="D29" s="15">
        <f t="shared" ref="D29:I29" si="7">SUM(D30:D38)</f>
        <v>59271862.509999998</v>
      </c>
      <c r="E29" s="15">
        <f t="shared" si="7"/>
        <v>3760984.7</v>
      </c>
      <c r="F29" s="15">
        <f t="shared" si="7"/>
        <v>63032847.209999993</v>
      </c>
      <c r="G29" s="15">
        <f t="shared" si="7"/>
        <v>44734782.43</v>
      </c>
      <c r="H29" s="15">
        <f t="shared" si="7"/>
        <v>44335054.829999998</v>
      </c>
      <c r="I29" s="15">
        <f t="shared" si="7"/>
        <v>18298064.780000001</v>
      </c>
    </row>
    <row r="30" spans="2:9" x14ac:dyDescent="0.2">
      <c r="B30" s="13" t="s">
        <v>31</v>
      </c>
      <c r="C30" s="11"/>
      <c r="D30" s="15">
        <v>8438570.4199999999</v>
      </c>
      <c r="E30" s="16">
        <v>6947392.8600000003</v>
      </c>
      <c r="F30" s="15">
        <f t="shared" ref="F30:F38" si="8">D30+E30</f>
        <v>15385963.280000001</v>
      </c>
      <c r="G30" s="16">
        <v>14720803.6</v>
      </c>
      <c r="H30" s="16">
        <v>14720803.6</v>
      </c>
      <c r="I30" s="16">
        <f t="shared" si="6"/>
        <v>665159.68000000156</v>
      </c>
    </row>
    <row r="31" spans="2:9" x14ac:dyDescent="0.2">
      <c r="B31" s="13" t="s">
        <v>32</v>
      </c>
      <c r="C31" s="11"/>
      <c r="D31" s="15">
        <v>5226226.45</v>
      </c>
      <c r="E31" s="16">
        <v>-186204.83</v>
      </c>
      <c r="F31" s="15">
        <f t="shared" si="8"/>
        <v>5040021.62</v>
      </c>
      <c r="G31" s="16">
        <v>1585672.41</v>
      </c>
      <c r="H31" s="16">
        <v>1585672.41</v>
      </c>
      <c r="I31" s="16">
        <f t="shared" si="6"/>
        <v>3454349.21</v>
      </c>
    </row>
    <row r="32" spans="2:9" x14ac:dyDescent="0.2">
      <c r="B32" s="13" t="s">
        <v>33</v>
      </c>
      <c r="C32" s="11"/>
      <c r="D32" s="15">
        <v>8847672.1300000008</v>
      </c>
      <c r="E32" s="16">
        <v>-524218.66</v>
      </c>
      <c r="F32" s="15">
        <f t="shared" si="8"/>
        <v>8323453.4700000007</v>
      </c>
      <c r="G32" s="16">
        <v>3316236.28</v>
      </c>
      <c r="H32" s="16">
        <v>2916508.68</v>
      </c>
      <c r="I32" s="16">
        <f t="shared" si="6"/>
        <v>5007217.1900000013</v>
      </c>
    </row>
    <row r="33" spans="2:9" x14ac:dyDescent="0.2">
      <c r="B33" s="13" t="s">
        <v>34</v>
      </c>
      <c r="C33" s="11"/>
      <c r="D33" s="15">
        <v>1295053.72</v>
      </c>
      <c r="E33" s="16">
        <v>-26442.55</v>
      </c>
      <c r="F33" s="15">
        <f t="shared" si="8"/>
        <v>1268611.17</v>
      </c>
      <c r="G33" s="16">
        <v>906925.57</v>
      </c>
      <c r="H33" s="16">
        <v>906925.57</v>
      </c>
      <c r="I33" s="16">
        <f t="shared" si="6"/>
        <v>361685.6</v>
      </c>
    </row>
    <row r="34" spans="2:9" x14ac:dyDescent="0.2">
      <c r="B34" s="13" t="s">
        <v>35</v>
      </c>
      <c r="C34" s="11"/>
      <c r="D34" s="15">
        <v>4284413.6399999997</v>
      </c>
      <c r="E34" s="16">
        <v>539316.09</v>
      </c>
      <c r="F34" s="15">
        <f t="shared" si="8"/>
        <v>4823729.7299999995</v>
      </c>
      <c r="G34" s="16">
        <v>2743509.43</v>
      </c>
      <c r="H34" s="16">
        <v>2743509.43</v>
      </c>
      <c r="I34" s="16">
        <f t="shared" si="6"/>
        <v>2080220.2999999993</v>
      </c>
    </row>
    <row r="35" spans="2:9" x14ac:dyDescent="0.2">
      <c r="B35" s="13" t="s">
        <v>36</v>
      </c>
      <c r="C35" s="11"/>
      <c r="D35" s="15">
        <v>1872535.07</v>
      </c>
      <c r="E35" s="16">
        <v>221183.19</v>
      </c>
      <c r="F35" s="15">
        <f t="shared" si="8"/>
        <v>2093718.26</v>
      </c>
      <c r="G35" s="16">
        <v>1571524.68</v>
      </c>
      <c r="H35" s="16">
        <v>1571524.68</v>
      </c>
      <c r="I35" s="16">
        <f t="shared" si="6"/>
        <v>522193.58000000007</v>
      </c>
    </row>
    <row r="36" spans="2:9" x14ac:dyDescent="0.2">
      <c r="B36" s="13" t="s">
        <v>37</v>
      </c>
      <c r="C36" s="11"/>
      <c r="D36" s="15">
        <v>541751.15</v>
      </c>
      <c r="E36" s="16">
        <v>-135079.47</v>
      </c>
      <c r="F36" s="15">
        <f t="shared" si="8"/>
        <v>406671.68000000005</v>
      </c>
      <c r="G36" s="16">
        <v>53397.53</v>
      </c>
      <c r="H36" s="16">
        <v>53397.53</v>
      </c>
      <c r="I36" s="16">
        <f t="shared" si="6"/>
        <v>353274.15</v>
      </c>
    </row>
    <row r="37" spans="2:9" x14ac:dyDescent="0.2">
      <c r="B37" s="13" t="s">
        <v>38</v>
      </c>
      <c r="C37" s="11"/>
      <c r="D37" s="15">
        <v>20476539.539999999</v>
      </c>
      <c r="E37" s="16">
        <v>-812217.81</v>
      </c>
      <c r="F37" s="15">
        <f t="shared" si="8"/>
        <v>19664321.73</v>
      </c>
      <c r="G37" s="16">
        <v>15025140.93</v>
      </c>
      <c r="H37" s="16">
        <v>15025140.93</v>
      </c>
      <c r="I37" s="16">
        <f t="shared" si="6"/>
        <v>4639180.8000000007</v>
      </c>
    </row>
    <row r="38" spans="2:9" x14ac:dyDescent="0.2">
      <c r="B38" s="13" t="s">
        <v>39</v>
      </c>
      <c r="C38" s="11"/>
      <c r="D38" s="15">
        <v>8289100.3899999997</v>
      </c>
      <c r="E38" s="16">
        <v>-2262744.12</v>
      </c>
      <c r="F38" s="15">
        <f t="shared" si="8"/>
        <v>6026356.2699999996</v>
      </c>
      <c r="G38" s="16">
        <v>4811572</v>
      </c>
      <c r="H38" s="16">
        <v>4811572</v>
      </c>
      <c r="I38" s="16">
        <f t="shared" si="6"/>
        <v>1214784.2699999996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74383157.820000008</v>
      </c>
      <c r="E39" s="15">
        <f t="shared" si="9"/>
        <v>4911823.82</v>
      </c>
      <c r="F39" s="15">
        <f>SUM(F40:F48)</f>
        <v>79294981.640000001</v>
      </c>
      <c r="G39" s="15">
        <f t="shared" si="9"/>
        <v>59582105.560000002</v>
      </c>
      <c r="H39" s="15">
        <f t="shared" si="9"/>
        <v>59582105.560000002</v>
      </c>
      <c r="I39" s="15">
        <f t="shared" si="9"/>
        <v>19712876.080000002</v>
      </c>
    </row>
    <row r="40" spans="2:9" x14ac:dyDescent="0.2">
      <c r="B40" s="13" t="s">
        <v>41</v>
      </c>
      <c r="C40" s="11"/>
      <c r="D40" s="15">
        <v>0</v>
      </c>
      <c r="E40" s="16">
        <v>0</v>
      </c>
      <c r="F40" s="15">
        <f>D40+E40</f>
        <v>0</v>
      </c>
      <c r="G40" s="16">
        <v>0</v>
      </c>
      <c r="H40" s="16">
        <v>0</v>
      </c>
      <c r="I40" s="16">
        <f t="shared" si="6"/>
        <v>0</v>
      </c>
    </row>
    <row r="41" spans="2:9" x14ac:dyDescent="0.2">
      <c r="B41" s="13" t="s">
        <v>42</v>
      </c>
      <c r="C41" s="11"/>
      <c r="D41" s="15">
        <v>0</v>
      </c>
      <c r="E41" s="16">
        <v>0</v>
      </c>
      <c r="F41" s="15">
        <f t="shared" ref="F41:F83" si="10">D41+E41</f>
        <v>0</v>
      </c>
      <c r="G41" s="16">
        <v>0</v>
      </c>
      <c r="H41" s="16">
        <v>0</v>
      </c>
      <c r="I41" s="16">
        <f t="shared" si="6"/>
        <v>0</v>
      </c>
    </row>
    <row r="42" spans="2:9" x14ac:dyDescent="0.2">
      <c r="B42" s="13" t="s">
        <v>43</v>
      </c>
      <c r="C42" s="11"/>
      <c r="D42" s="15">
        <v>0</v>
      </c>
      <c r="E42" s="16">
        <v>0</v>
      </c>
      <c r="F42" s="15">
        <f t="shared" si="10"/>
        <v>0</v>
      </c>
      <c r="G42" s="16">
        <v>0</v>
      </c>
      <c r="H42" s="16">
        <v>0</v>
      </c>
      <c r="I42" s="16">
        <f t="shared" si="6"/>
        <v>0</v>
      </c>
    </row>
    <row r="43" spans="2:9" x14ac:dyDescent="0.2">
      <c r="B43" s="13" t="s">
        <v>44</v>
      </c>
      <c r="C43" s="11"/>
      <c r="D43" s="15">
        <v>61042916.270000003</v>
      </c>
      <c r="E43" s="16">
        <v>3656681.82</v>
      </c>
      <c r="F43" s="15">
        <f t="shared" si="10"/>
        <v>64699598.090000004</v>
      </c>
      <c r="G43" s="16">
        <v>47421716.560000002</v>
      </c>
      <c r="H43" s="16">
        <v>47421716.560000002</v>
      </c>
      <c r="I43" s="16">
        <f t="shared" si="6"/>
        <v>17277881.530000001</v>
      </c>
    </row>
    <row r="44" spans="2:9" x14ac:dyDescent="0.2">
      <c r="B44" s="13" t="s">
        <v>45</v>
      </c>
      <c r="C44" s="11"/>
      <c r="D44" s="15">
        <v>13340241.550000001</v>
      </c>
      <c r="E44" s="16">
        <v>1255142</v>
      </c>
      <c r="F44" s="15">
        <f t="shared" si="10"/>
        <v>14595383.550000001</v>
      </c>
      <c r="G44" s="16">
        <v>12160389</v>
      </c>
      <c r="H44" s="16">
        <v>12160389</v>
      </c>
      <c r="I44" s="16">
        <f t="shared" si="6"/>
        <v>2434994.5500000007</v>
      </c>
    </row>
    <row r="45" spans="2:9" x14ac:dyDescent="0.2">
      <c r="B45" s="13" t="s">
        <v>46</v>
      </c>
      <c r="C45" s="11"/>
      <c r="D45" s="15">
        <v>0</v>
      </c>
      <c r="E45" s="16">
        <v>0</v>
      </c>
      <c r="F45" s="15">
        <f t="shared" si="10"/>
        <v>0</v>
      </c>
      <c r="G45" s="16">
        <v>0</v>
      </c>
      <c r="H45" s="16">
        <v>0</v>
      </c>
      <c r="I45" s="16">
        <f t="shared" si="6"/>
        <v>0</v>
      </c>
    </row>
    <row r="46" spans="2:9" x14ac:dyDescent="0.2">
      <c r="B46" s="13" t="s">
        <v>47</v>
      </c>
      <c r="C46" s="11"/>
      <c r="D46" s="15">
        <v>0</v>
      </c>
      <c r="E46" s="16">
        <v>0</v>
      </c>
      <c r="F46" s="15">
        <f t="shared" si="10"/>
        <v>0</v>
      </c>
      <c r="G46" s="16">
        <v>0</v>
      </c>
      <c r="H46" s="16">
        <v>0</v>
      </c>
      <c r="I46" s="16">
        <f t="shared" si="6"/>
        <v>0</v>
      </c>
    </row>
    <row r="47" spans="2:9" x14ac:dyDescent="0.2">
      <c r="B47" s="13" t="s">
        <v>48</v>
      </c>
      <c r="C47" s="11"/>
      <c r="D47" s="15">
        <v>0</v>
      </c>
      <c r="E47" s="16">
        <v>0</v>
      </c>
      <c r="F47" s="15">
        <f t="shared" si="10"/>
        <v>0</v>
      </c>
      <c r="G47" s="16">
        <v>0</v>
      </c>
      <c r="H47" s="16">
        <v>0</v>
      </c>
      <c r="I47" s="16">
        <f t="shared" si="6"/>
        <v>0</v>
      </c>
    </row>
    <row r="48" spans="2:9" x14ac:dyDescent="0.2">
      <c r="B48" s="13" t="s">
        <v>49</v>
      </c>
      <c r="C48" s="11"/>
      <c r="D48" s="15">
        <v>0</v>
      </c>
      <c r="E48" s="16">
        <v>0</v>
      </c>
      <c r="F48" s="15">
        <f t="shared" si="10"/>
        <v>0</v>
      </c>
      <c r="G48" s="16">
        <v>0</v>
      </c>
      <c r="H48" s="16">
        <v>0</v>
      </c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14708059.640000001</v>
      </c>
      <c r="E49" s="15">
        <f t="shared" si="11"/>
        <v>1275379.8799999999</v>
      </c>
      <c r="F49" s="15">
        <f t="shared" si="11"/>
        <v>15983439.52</v>
      </c>
      <c r="G49" s="15">
        <f t="shared" si="11"/>
        <v>11086680.27</v>
      </c>
      <c r="H49" s="15">
        <f t="shared" si="11"/>
        <v>11086680.27</v>
      </c>
      <c r="I49" s="15">
        <f t="shared" si="11"/>
        <v>4896759.25</v>
      </c>
    </row>
    <row r="50" spans="2:9" x14ac:dyDescent="0.2">
      <c r="B50" s="13" t="s">
        <v>51</v>
      </c>
      <c r="C50" s="11"/>
      <c r="D50" s="15">
        <v>6296619.46</v>
      </c>
      <c r="E50" s="16">
        <v>545045.18999999994</v>
      </c>
      <c r="F50" s="15">
        <f t="shared" si="10"/>
        <v>6841664.6500000004</v>
      </c>
      <c r="G50" s="16">
        <v>5051794.28</v>
      </c>
      <c r="H50" s="16">
        <v>5051794.28</v>
      </c>
      <c r="I50" s="16">
        <f t="shared" si="6"/>
        <v>1789870.37</v>
      </c>
    </row>
    <row r="51" spans="2:9" x14ac:dyDescent="0.2">
      <c r="B51" s="13" t="s">
        <v>52</v>
      </c>
      <c r="C51" s="11"/>
      <c r="D51" s="15">
        <v>538631.82999999996</v>
      </c>
      <c r="E51" s="16">
        <v>378205.67</v>
      </c>
      <c r="F51" s="15">
        <f t="shared" si="10"/>
        <v>916837.5</v>
      </c>
      <c r="G51" s="16">
        <v>197792.52</v>
      </c>
      <c r="H51" s="16">
        <v>197792.52</v>
      </c>
      <c r="I51" s="16">
        <f t="shared" si="6"/>
        <v>719044.98</v>
      </c>
    </row>
    <row r="52" spans="2:9" x14ac:dyDescent="0.2">
      <c r="B52" s="13" t="s">
        <v>53</v>
      </c>
      <c r="C52" s="11"/>
      <c r="D52" s="15">
        <v>212096</v>
      </c>
      <c r="E52" s="16">
        <v>4593.6000000000004</v>
      </c>
      <c r="F52" s="15">
        <f t="shared" si="10"/>
        <v>216689.6</v>
      </c>
      <c r="G52" s="16">
        <v>153984.64000000001</v>
      </c>
      <c r="H52" s="16">
        <v>153984.64000000001</v>
      </c>
      <c r="I52" s="16">
        <f t="shared" si="6"/>
        <v>62704.959999999992</v>
      </c>
    </row>
    <row r="53" spans="2:9" x14ac:dyDescent="0.2">
      <c r="B53" s="13" t="s">
        <v>54</v>
      </c>
      <c r="C53" s="11"/>
      <c r="D53" s="15">
        <v>5140368.88</v>
      </c>
      <c r="E53" s="16">
        <v>0</v>
      </c>
      <c r="F53" s="15">
        <f t="shared" si="10"/>
        <v>5140368.88</v>
      </c>
      <c r="G53" s="16">
        <v>4139231.1</v>
      </c>
      <c r="H53" s="16">
        <v>4139231.1</v>
      </c>
      <c r="I53" s="16">
        <f t="shared" si="6"/>
        <v>1001137.7799999998</v>
      </c>
    </row>
    <row r="54" spans="2:9" x14ac:dyDescent="0.2">
      <c r="B54" s="13" t="s">
        <v>55</v>
      </c>
      <c r="C54" s="11"/>
      <c r="D54" s="15">
        <v>0</v>
      </c>
      <c r="E54" s="16">
        <v>0</v>
      </c>
      <c r="F54" s="15">
        <f t="shared" si="10"/>
        <v>0</v>
      </c>
      <c r="G54" s="16">
        <v>0</v>
      </c>
      <c r="H54" s="16">
        <v>0</v>
      </c>
      <c r="I54" s="16">
        <f t="shared" si="6"/>
        <v>0</v>
      </c>
    </row>
    <row r="55" spans="2:9" x14ac:dyDescent="0.2">
      <c r="B55" s="13" t="s">
        <v>56</v>
      </c>
      <c r="C55" s="11"/>
      <c r="D55" s="15">
        <v>1452326.74</v>
      </c>
      <c r="E55" s="16">
        <v>347041.67</v>
      </c>
      <c r="F55" s="15">
        <f t="shared" si="10"/>
        <v>1799368.41</v>
      </c>
      <c r="G55" s="16">
        <v>1055069.01</v>
      </c>
      <c r="H55" s="16">
        <v>1055069.01</v>
      </c>
      <c r="I55" s="16">
        <f t="shared" si="6"/>
        <v>744299.39999999991</v>
      </c>
    </row>
    <row r="56" spans="2:9" x14ac:dyDescent="0.2">
      <c r="B56" s="13" t="s">
        <v>57</v>
      </c>
      <c r="C56" s="11"/>
      <c r="D56" s="15">
        <v>0</v>
      </c>
      <c r="E56" s="16">
        <v>0</v>
      </c>
      <c r="F56" s="15">
        <f t="shared" si="10"/>
        <v>0</v>
      </c>
      <c r="G56" s="16">
        <v>0</v>
      </c>
      <c r="H56" s="16">
        <v>0</v>
      </c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1068016.73</v>
      </c>
      <c r="E58" s="16">
        <v>493.75</v>
      </c>
      <c r="F58" s="15">
        <f t="shared" si="10"/>
        <v>1068510.48</v>
      </c>
      <c r="G58" s="16">
        <v>488808.72</v>
      </c>
      <c r="H58" s="16">
        <v>488808.72</v>
      </c>
      <c r="I58" s="16">
        <f t="shared" si="6"/>
        <v>579701.76000000001</v>
      </c>
    </row>
    <row r="59" spans="2:9" x14ac:dyDescent="0.2">
      <c r="B59" s="3" t="s">
        <v>60</v>
      </c>
      <c r="C59" s="9"/>
      <c r="D59" s="15">
        <f>SUM(D60:D62)</f>
        <v>48965253.82</v>
      </c>
      <c r="E59" s="15">
        <f>SUM(E60:E62)</f>
        <v>-5352467.43</v>
      </c>
      <c r="F59" s="15">
        <f>SUM(F60:F62)</f>
        <v>43612786.390000001</v>
      </c>
      <c r="G59" s="15">
        <f>SUM(G60:G62)</f>
        <v>26542097.879999999</v>
      </c>
      <c r="H59" s="15">
        <f>SUM(H60:H62)</f>
        <v>26542097.879999999</v>
      </c>
      <c r="I59" s="16">
        <f t="shared" si="6"/>
        <v>17070688.510000002</v>
      </c>
    </row>
    <row r="60" spans="2:9" x14ac:dyDescent="0.2">
      <c r="B60" s="13" t="s">
        <v>61</v>
      </c>
      <c r="C60" s="11"/>
      <c r="D60" s="15">
        <v>48965253.82</v>
      </c>
      <c r="E60" s="16">
        <v>-5352467.43</v>
      </c>
      <c r="F60" s="15">
        <f t="shared" si="10"/>
        <v>43612786.390000001</v>
      </c>
      <c r="G60" s="16">
        <v>26542097.879999999</v>
      </c>
      <c r="H60" s="16">
        <v>26542097.879999999</v>
      </c>
      <c r="I60" s="16">
        <f t="shared" si="6"/>
        <v>17070688.510000002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35375</v>
      </c>
      <c r="E72" s="15">
        <f>SUM(E73:E75)</f>
        <v>75000</v>
      </c>
      <c r="F72" s="15">
        <f>SUM(F73:F75)</f>
        <v>110375</v>
      </c>
      <c r="G72" s="15">
        <f>SUM(G73:G75)</f>
        <v>110375</v>
      </c>
      <c r="H72" s="15">
        <f>SUM(H73:H75)</f>
        <v>110375</v>
      </c>
      <c r="I72" s="16">
        <f t="shared" si="6"/>
        <v>0</v>
      </c>
    </row>
    <row r="73" spans="2:9" x14ac:dyDescent="0.2">
      <c r="B73" s="13" t="s">
        <v>74</v>
      </c>
      <c r="C73" s="11"/>
      <c r="D73" s="15">
        <v>35375</v>
      </c>
      <c r="E73" s="16">
        <v>75000</v>
      </c>
      <c r="F73" s="15">
        <f t="shared" si="10"/>
        <v>110375</v>
      </c>
      <c r="G73" s="16">
        <v>110375</v>
      </c>
      <c r="H73" s="16">
        <v>110375</v>
      </c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245218649.75999999</v>
      </c>
      <c r="E85" s="21">
        <f>E86+E104+E94+E114+E124+E134+E138+E147+E151</f>
        <v>4880860.9799999986</v>
      </c>
      <c r="F85" s="21">
        <f t="shared" si="12"/>
        <v>250099510.73999998</v>
      </c>
      <c r="G85" s="21">
        <f>G86+G104+G94+G114+G124+G134+G138+G147+G151</f>
        <v>143139240.34</v>
      </c>
      <c r="H85" s="21">
        <f>H86+H104+H94+H114+H124+H134+H138+H147+H151</f>
        <v>143139240.34</v>
      </c>
      <c r="I85" s="21">
        <f t="shared" si="12"/>
        <v>106960270.39999998</v>
      </c>
    </row>
    <row r="86" spans="2:9" x14ac:dyDescent="0.2">
      <c r="B86" s="3" t="s">
        <v>12</v>
      </c>
      <c r="C86" s="9"/>
      <c r="D86" s="15">
        <f>SUM(D87:D93)</f>
        <v>88112761.069999993</v>
      </c>
      <c r="E86" s="15">
        <f>SUM(E87:E93)</f>
        <v>-1668486.7400000002</v>
      </c>
      <c r="F86" s="15">
        <f>SUM(F87:F93)</f>
        <v>86444274.329999998</v>
      </c>
      <c r="G86" s="15">
        <f>SUM(G87:G93)</f>
        <v>55219019</v>
      </c>
      <c r="H86" s="15">
        <f>SUM(H87:H93)</f>
        <v>55219019</v>
      </c>
      <c r="I86" s="16">
        <f t="shared" ref="I86:I149" si="13">F86-G86</f>
        <v>31225255.329999998</v>
      </c>
    </row>
    <row r="87" spans="2:9" x14ac:dyDescent="0.2">
      <c r="B87" s="13" t="s">
        <v>13</v>
      </c>
      <c r="C87" s="11"/>
      <c r="D87" s="15">
        <v>55205287.509999998</v>
      </c>
      <c r="E87" s="16">
        <v>2315608.5499999998</v>
      </c>
      <c r="F87" s="15">
        <f t="shared" ref="F87:F103" si="14">D87+E87</f>
        <v>57520896.059999995</v>
      </c>
      <c r="G87" s="16">
        <v>37432419</v>
      </c>
      <c r="H87" s="16">
        <v>37432419</v>
      </c>
      <c r="I87" s="16">
        <f t="shared" si="13"/>
        <v>20088477.059999995</v>
      </c>
    </row>
    <row r="88" spans="2:9" x14ac:dyDescent="0.2">
      <c r="B88" s="13" t="s">
        <v>14</v>
      </c>
      <c r="C88" s="11"/>
      <c r="D88" s="15">
        <v>2239056.1</v>
      </c>
      <c r="E88" s="16">
        <v>1240.8</v>
      </c>
      <c r="F88" s="15">
        <f t="shared" si="14"/>
        <v>2240296.9</v>
      </c>
      <c r="G88" s="16">
        <v>1334560</v>
      </c>
      <c r="H88" s="16">
        <v>1334560</v>
      </c>
      <c r="I88" s="16">
        <f t="shared" si="13"/>
        <v>905736.89999999991</v>
      </c>
    </row>
    <row r="89" spans="2:9" x14ac:dyDescent="0.2">
      <c r="B89" s="13" t="s">
        <v>15</v>
      </c>
      <c r="C89" s="11"/>
      <c r="D89" s="15">
        <v>16294568.17</v>
      </c>
      <c r="E89" s="16">
        <v>1332670.47</v>
      </c>
      <c r="F89" s="15">
        <f t="shared" si="14"/>
        <v>17627238.640000001</v>
      </c>
      <c r="G89" s="16">
        <v>10024236</v>
      </c>
      <c r="H89" s="16">
        <v>10024236</v>
      </c>
      <c r="I89" s="16">
        <f t="shared" si="13"/>
        <v>7603002.6400000006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>
        <v>14373849.289999999</v>
      </c>
      <c r="E91" s="16">
        <v>-6294806.5599999996</v>
      </c>
      <c r="F91" s="15">
        <f t="shared" si="14"/>
        <v>8079042.7299999995</v>
      </c>
      <c r="G91" s="16">
        <v>6129004</v>
      </c>
      <c r="H91" s="16">
        <v>6129004</v>
      </c>
      <c r="I91" s="16">
        <f t="shared" si="13"/>
        <v>1950038.7299999995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>
        <v>0</v>
      </c>
      <c r="E93" s="16">
        <v>976800</v>
      </c>
      <c r="F93" s="15">
        <f t="shared" si="14"/>
        <v>976800</v>
      </c>
      <c r="G93" s="16">
        <v>298800</v>
      </c>
      <c r="H93" s="16">
        <v>298800</v>
      </c>
      <c r="I93" s="16">
        <f t="shared" si="13"/>
        <v>678000</v>
      </c>
    </row>
    <row r="94" spans="2:9" x14ac:dyDescent="0.2">
      <c r="B94" s="3" t="s">
        <v>20</v>
      </c>
      <c r="C94" s="9"/>
      <c r="D94" s="15">
        <f>SUM(D95:D103)</f>
        <v>25602162.450000003</v>
      </c>
      <c r="E94" s="15">
        <f>SUM(E95:E103)</f>
        <v>-4282535.92</v>
      </c>
      <c r="F94" s="15">
        <f>SUM(F95:F103)</f>
        <v>21319626.530000001</v>
      </c>
      <c r="G94" s="15">
        <f>SUM(G95:G103)</f>
        <v>14121748.640000002</v>
      </c>
      <c r="H94" s="15">
        <f>SUM(H95:H103)</f>
        <v>14121748.640000002</v>
      </c>
      <c r="I94" s="16">
        <f t="shared" si="13"/>
        <v>7197877.8899999987</v>
      </c>
    </row>
    <row r="95" spans="2:9" x14ac:dyDescent="0.2">
      <c r="B95" s="13" t="s">
        <v>21</v>
      </c>
      <c r="C95" s="11"/>
      <c r="D95" s="15">
        <v>1310524.32</v>
      </c>
      <c r="E95" s="16">
        <v>118667.36</v>
      </c>
      <c r="F95" s="15">
        <f t="shared" si="14"/>
        <v>1429191.6800000002</v>
      </c>
      <c r="G95" s="16">
        <v>945588.8</v>
      </c>
      <c r="H95" s="16">
        <v>945588.8</v>
      </c>
      <c r="I95" s="16">
        <f t="shared" si="13"/>
        <v>483602.88000000012</v>
      </c>
    </row>
    <row r="96" spans="2:9" x14ac:dyDescent="0.2">
      <c r="B96" s="13" t="s">
        <v>22</v>
      </c>
      <c r="C96" s="11"/>
      <c r="D96" s="15">
        <v>637210</v>
      </c>
      <c r="E96" s="16">
        <v>1098534</v>
      </c>
      <c r="F96" s="15">
        <f t="shared" si="14"/>
        <v>1735744</v>
      </c>
      <c r="G96" s="16">
        <v>932560.06</v>
      </c>
      <c r="H96" s="16">
        <v>932560.06</v>
      </c>
      <c r="I96" s="16">
        <f t="shared" si="13"/>
        <v>803183.94</v>
      </c>
    </row>
    <row r="97" spans="2:9" x14ac:dyDescent="0.2">
      <c r="B97" s="13" t="s">
        <v>23</v>
      </c>
      <c r="C97" s="11"/>
      <c r="D97" s="15">
        <v>25000</v>
      </c>
      <c r="E97" s="16">
        <v>0</v>
      </c>
      <c r="F97" s="15">
        <f t="shared" si="14"/>
        <v>25000</v>
      </c>
      <c r="G97" s="16">
        <v>0</v>
      </c>
      <c r="H97" s="16">
        <v>0</v>
      </c>
      <c r="I97" s="16">
        <f t="shared" si="13"/>
        <v>25000</v>
      </c>
    </row>
    <row r="98" spans="2:9" x14ac:dyDescent="0.2">
      <c r="B98" s="13" t="s">
        <v>24</v>
      </c>
      <c r="C98" s="11"/>
      <c r="D98" s="15">
        <v>870681</v>
      </c>
      <c r="E98" s="16">
        <v>1606557.94</v>
      </c>
      <c r="F98" s="15">
        <f t="shared" si="14"/>
        <v>2477238.94</v>
      </c>
      <c r="G98" s="16">
        <v>2002314.59</v>
      </c>
      <c r="H98" s="16">
        <v>2002314.59</v>
      </c>
      <c r="I98" s="16">
        <f t="shared" si="13"/>
        <v>474924.34999999986</v>
      </c>
    </row>
    <row r="99" spans="2:9" x14ac:dyDescent="0.2">
      <c r="B99" s="13" t="s">
        <v>25</v>
      </c>
      <c r="C99" s="11"/>
      <c r="D99" s="15">
        <v>933154.34</v>
      </c>
      <c r="E99" s="16">
        <v>125083.72</v>
      </c>
      <c r="F99" s="15">
        <f t="shared" si="14"/>
        <v>1058238.06</v>
      </c>
      <c r="G99" s="16">
        <v>470450.27</v>
      </c>
      <c r="H99" s="16">
        <v>470450.27</v>
      </c>
      <c r="I99" s="16">
        <f t="shared" si="13"/>
        <v>587787.79</v>
      </c>
    </row>
    <row r="100" spans="2:9" x14ac:dyDescent="0.2">
      <c r="B100" s="13" t="s">
        <v>26</v>
      </c>
      <c r="C100" s="11"/>
      <c r="D100" s="15">
        <v>12978252.800000001</v>
      </c>
      <c r="E100" s="16">
        <v>-7129337.79</v>
      </c>
      <c r="F100" s="15">
        <f t="shared" si="14"/>
        <v>5848915.0100000007</v>
      </c>
      <c r="G100" s="16">
        <v>5126386.54</v>
      </c>
      <c r="H100" s="16">
        <v>5126386.54</v>
      </c>
      <c r="I100" s="16">
        <f t="shared" si="13"/>
        <v>722528.47000000067</v>
      </c>
    </row>
    <row r="101" spans="2:9" x14ac:dyDescent="0.2">
      <c r="B101" s="13" t="s">
        <v>27</v>
      </c>
      <c r="C101" s="11"/>
      <c r="D101" s="15">
        <v>5577777.3499999996</v>
      </c>
      <c r="E101" s="16">
        <v>-83613.600000000006</v>
      </c>
      <c r="F101" s="15">
        <f t="shared" si="14"/>
        <v>5494163.75</v>
      </c>
      <c r="G101" s="16">
        <v>2815541.34</v>
      </c>
      <c r="H101" s="16">
        <v>2815541.34</v>
      </c>
      <c r="I101" s="16">
        <f t="shared" si="13"/>
        <v>2678622.41</v>
      </c>
    </row>
    <row r="102" spans="2:9" x14ac:dyDescent="0.2">
      <c r="B102" s="13" t="s">
        <v>28</v>
      </c>
      <c r="C102" s="11"/>
      <c r="D102" s="15">
        <v>142000</v>
      </c>
      <c r="E102" s="16">
        <v>266358</v>
      </c>
      <c r="F102" s="15">
        <f t="shared" si="14"/>
        <v>408358</v>
      </c>
      <c r="G102" s="16">
        <v>407588.4</v>
      </c>
      <c r="H102" s="16">
        <v>407588.4</v>
      </c>
      <c r="I102" s="16">
        <f t="shared" si="13"/>
        <v>769.59999999997672</v>
      </c>
    </row>
    <row r="103" spans="2:9" x14ac:dyDescent="0.2">
      <c r="B103" s="13" t="s">
        <v>29</v>
      </c>
      <c r="C103" s="11"/>
      <c r="D103" s="15">
        <v>3127562.64</v>
      </c>
      <c r="E103" s="16">
        <v>-284785.55</v>
      </c>
      <c r="F103" s="15">
        <f t="shared" si="14"/>
        <v>2842777.0900000003</v>
      </c>
      <c r="G103" s="16">
        <v>1421318.64</v>
      </c>
      <c r="H103" s="16">
        <v>1421318.64</v>
      </c>
      <c r="I103" s="16">
        <f t="shared" si="13"/>
        <v>1421458.4500000004</v>
      </c>
    </row>
    <row r="104" spans="2:9" x14ac:dyDescent="0.2">
      <c r="B104" s="3" t="s">
        <v>30</v>
      </c>
      <c r="C104" s="9"/>
      <c r="D104" s="15">
        <f>SUM(D105:D113)</f>
        <v>27370512.859999999</v>
      </c>
      <c r="E104" s="15">
        <f>SUM(E105:E113)</f>
        <v>9168463.3599999994</v>
      </c>
      <c r="F104" s="15">
        <f>SUM(F105:F113)</f>
        <v>36538976.219999999</v>
      </c>
      <c r="G104" s="15">
        <f>SUM(G105:G113)</f>
        <v>23837499.120000001</v>
      </c>
      <c r="H104" s="15">
        <f>SUM(H105:H113)</f>
        <v>23837499.120000001</v>
      </c>
      <c r="I104" s="16">
        <f t="shared" si="13"/>
        <v>12701477.099999998</v>
      </c>
    </row>
    <row r="105" spans="2:9" x14ac:dyDescent="0.2">
      <c r="B105" s="13" t="s">
        <v>31</v>
      </c>
      <c r="C105" s="11"/>
      <c r="D105" s="15">
        <v>6949343.9199999999</v>
      </c>
      <c r="E105" s="16">
        <v>7653478.2699999996</v>
      </c>
      <c r="F105" s="16">
        <f>D105+E105</f>
        <v>14602822.189999999</v>
      </c>
      <c r="G105" s="16">
        <v>10446601.57</v>
      </c>
      <c r="H105" s="16">
        <v>10446601.57</v>
      </c>
      <c r="I105" s="16">
        <f t="shared" si="13"/>
        <v>4156220.6199999992</v>
      </c>
    </row>
    <row r="106" spans="2:9" x14ac:dyDescent="0.2">
      <c r="B106" s="13" t="s">
        <v>32</v>
      </c>
      <c r="C106" s="11"/>
      <c r="D106" s="15">
        <v>305762.52</v>
      </c>
      <c r="E106" s="16">
        <v>-50000</v>
      </c>
      <c r="F106" s="16">
        <f t="shared" ref="F106:F113" si="15">D106+E106</f>
        <v>255762.52000000002</v>
      </c>
      <c r="G106" s="16">
        <v>209485.61</v>
      </c>
      <c r="H106" s="16">
        <v>209485.61</v>
      </c>
      <c r="I106" s="16">
        <f t="shared" si="13"/>
        <v>46276.910000000033</v>
      </c>
    </row>
    <row r="107" spans="2:9" x14ac:dyDescent="0.2">
      <c r="B107" s="13" t="s">
        <v>33</v>
      </c>
      <c r="C107" s="11"/>
      <c r="D107" s="15">
        <v>3648744.33</v>
      </c>
      <c r="E107" s="16">
        <v>306512.7</v>
      </c>
      <c r="F107" s="16">
        <f t="shared" si="15"/>
        <v>3955257.0300000003</v>
      </c>
      <c r="G107" s="16">
        <v>2888895.46</v>
      </c>
      <c r="H107" s="16">
        <v>2888895.46</v>
      </c>
      <c r="I107" s="16">
        <f t="shared" si="13"/>
        <v>1066361.5700000003</v>
      </c>
    </row>
    <row r="108" spans="2:9" x14ac:dyDescent="0.2">
      <c r="B108" s="13" t="s">
        <v>34</v>
      </c>
      <c r="C108" s="11"/>
      <c r="D108" s="15">
        <v>55600</v>
      </c>
      <c r="E108" s="16">
        <v>125000</v>
      </c>
      <c r="F108" s="16">
        <f t="shared" si="15"/>
        <v>180600</v>
      </c>
      <c r="G108" s="16">
        <v>48995</v>
      </c>
      <c r="H108" s="16">
        <v>48995</v>
      </c>
      <c r="I108" s="16">
        <f t="shared" si="13"/>
        <v>131605</v>
      </c>
    </row>
    <row r="109" spans="2:9" x14ac:dyDescent="0.2">
      <c r="B109" s="13" t="s">
        <v>35</v>
      </c>
      <c r="C109" s="11"/>
      <c r="D109" s="15">
        <v>4854015.43</v>
      </c>
      <c r="E109" s="16">
        <v>-683155.01</v>
      </c>
      <c r="F109" s="16">
        <f t="shared" si="15"/>
        <v>4170860.42</v>
      </c>
      <c r="G109" s="16">
        <v>1656016.61</v>
      </c>
      <c r="H109" s="16">
        <v>1656016.61</v>
      </c>
      <c r="I109" s="16">
        <f t="shared" si="13"/>
        <v>2514843.8099999996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55000</v>
      </c>
      <c r="E111" s="16">
        <v>-20000</v>
      </c>
      <c r="F111" s="16">
        <f t="shared" si="15"/>
        <v>35000</v>
      </c>
      <c r="G111" s="16">
        <v>0</v>
      </c>
      <c r="H111" s="16">
        <v>0</v>
      </c>
      <c r="I111" s="16">
        <f t="shared" si="13"/>
        <v>35000</v>
      </c>
    </row>
    <row r="112" spans="2:9" x14ac:dyDescent="0.2">
      <c r="B112" s="13" t="s">
        <v>38</v>
      </c>
      <c r="C112" s="11"/>
      <c r="D112" s="15">
        <v>829819.72</v>
      </c>
      <c r="E112" s="16">
        <v>-22500</v>
      </c>
      <c r="F112" s="16">
        <f t="shared" si="15"/>
        <v>807319.72</v>
      </c>
      <c r="G112" s="16">
        <v>255086.43</v>
      </c>
      <c r="H112" s="16">
        <v>255086.43</v>
      </c>
      <c r="I112" s="16">
        <f t="shared" si="13"/>
        <v>552233.29</v>
      </c>
    </row>
    <row r="113" spans="2:9" x14ac:dyDescent="0.2">
      <c r="B113" s="13" t="s">
        <v>39</v>
      </c>
      <c r="C113" s="11"/>
      <c r="D113" s="15">
        <v>10672226.939999999</v>
      </c>
      <c r="E113" s="16">
        <v>1859127.4</v>
      </c>
      <c r="F113" s="16">
        <f t="shared" si="15"/>
        <v>12531354.34</v>
      </c>
      <c r="G113" s="16">
        <v>8332418.4400000004</v>
      </c>
      <c r="H113" s="16">
        <v>8332418.4400000004</v>
      </c>
      <c r="I113" s="16">
        <f t="shared" si="13"/>
        <v>4198935.8999999994</v>
      </c>
    </row>
    <row r="114" spans="2:9" ht="25.5" customHeight="1" x14ac:dyDescent="0.2">
      <c r="B114" s="26" t="s">
        <v>40</v>
      </c>
      <c r="C114" s="27"/>
      <c r="D114" s="15">
        <f>SUM(D115:D123)</f>
        <v>6549464.4000000004</v>
      </c>
      <c r="E114" s="15">
        <f>SUM(E115:E123)</f>
        <v>-1098918.29</v>
      </c>
      <c r="F114" s="15">
        <f>SUM(F115:F123)</f>
        <v>5450546.1100000003</v>
      </c>
      <c r="G114" s="15">
        <f>SUM(G115:G123)</f>
        <v>3371890.43</v>
      </c>
      <c r="H114" s="15">
        <f>SUM(H115:H123)</f>
        <v>3371890.43</v>
      </c>
      <c r="I114" s="16">
        <f t="shared" si="13"/>
        <v>2078655.6800000002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>
        <v>1549464.4</v>
      </c>
      <c r="E118" s="16">
        <v>2803683.41</v>
      </c>
      <c r="F118" s="16">
        <f t="shared" si="16"/>
        <v>4353147.8100000005</v>
      </c>
      <c r="G118" s="16">
        <v>2315667.6800000002</v>
      </c>
      <c r="H118" s="16">
        <v>2315667.6800000002</v>
      </c>
      <c r="I118" s="16">
        <f t="shared" si="13"/>
        <v>2037480.1300000004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>
        <v>5000000</v>
      </c>
      <c r="E121" s="16">
        <v>-3902601.7</v>
      </c>
      <c r="F121" s="16">
        <f t="shared" si="16"/>
        <v>1097398.2999999998</v>
      </c>
      <c r="G121" s="16">
        <v>1056222.75</v>
      </c>
      <c r="H121" s="16">
        <v>1056222.75</v>
      </c>
      <c r="I121" s="16">
        <f t="shared" si="13"/>
        <v>41175.549999999814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16998137.59</v>
      </c>
      <c r="E124" s="15">
        <f>SUM(E125:E133)</f>
        <v>5625110.2999999998</v>
      </c>
      <c r="F124" s="15">
        <f>SUM(F125:F133)</f>
        <v>22623247.890000001</v>
      </c>
      <c r="G124" s="15">
        <f>SUM(G125:G133)</f>
        <v>5062314.91</v>
      </c>
      <c r="H124" s="15">
        <f>SUM(H125:H133)</f>
        <v>5062314.91</v>
      </c>
      <c r="I124" s="16">
        <f t="shared" si="13"/>
        <v>17560932.98</v>
      </c>
    </row>
    <row r="125" spans="2:9" x14ac:dyDescent="0.2">
      <c r="B125" s="13" t="s">
        <v>51</v>
      </c>
      <c r="C125" s="11"/>
      <c r="D125" s="15">
        <v>1636017.96</v>
      </c>
      <c r="E125" s="16">
        <v>137454</v>
      </c>
      <c r="F125" s="16">
        <f>D125+E125</f>
        <v>1773471.96</v>
      </c>
      <c r="G125" s="16">
        <v>1204191.3899999999</v>
      </c>
      <c r="H125" s="16">
        <v>1204191.3899999999</v>
      </c>
      <c r="I125" s="16">
        <f t="shared" si="13"/>
        <v>569280.57000000007</v>
      </c>
    </row>
    <row r="126" spans="2:9" x14ac:dyDescent="0.2">
      <c r="B126" s="13" t="s">
        <v>52</v>
      </c>
      <c r="C126" s="11"/>
      <c r="D126" s="15">
        <v>10129213.449999999</v>
      </c>
      <c r="E126" s="16">
        <v>13000</v>
      </c>
      <c r="F126" s="16">
        <f t="shared" ref="F126:F133" si="17">D126+E126</f>
        <v>10142213.449999999</v>
      </c>
      <c r="G126" s="16">
        <v>48914</v>
      </c>
      <c r="H126" s="16">
        <v>48914</v>
      </c>
      <c r="I126" s="16">
        <f t="shared" si="13"/>
        <v>10093299.449999999</v>
      </c>
    </row>
    <row r="127" spans="2:9" x14ac:dyDescent="0.2">
      <c r="B127" s="13" t="s">
        <v>53</v>
      </c>
      <c r="C127" s="11"/>
      <c r="D127" s="15">
        <v>90000</v>
      </c>
      <c r="E127" s="16">
        <v>-50000</v>
      </c>
      <c r="F127" s="16">
        <f t="shared" si="17"/>
        <v>40000</v>
      </c>
      <c r="G127" s="16">
        <v>8392.59</v>
      </c>
      <c r="H127" s="16">
        <v>8392.59</v>
      </c>
      <c r="I127" s="16">
        <f t="shared" si="13"/>
        <v>31607.41</v>
      </c>
    </row>
    <row r="128" spans="2:9" x14ac:dyDescent="0.2">
      <c r="B128" s="13" t="s">
        <v>54</v>
      </c>
      <c r="C128" s="11"/>
      <c r="D128" s="15">
        <v>572000</v>
      </c>
      <c r="E128" s="16">
        <v>5401453.2599999998</v>
      </c>
      <c r="F128" s="16">
        <f t="shared" si="17"/>
        <v>5973453.2599999998</v>
      </c>
      <c r="G128" s="16">
        <v>0</v>
      </c>
      <c r="H128" s="16">
        <v>0</v>
      </c>
      <c r="I128" s="16">
        <f t="shared" si="13"/>
        <v>5973453.2599999998</v>
      </c>
    </row>
    <row r="129" spans="2:9" x14ac:dyDescent="0.2">
      <c r="B129" s="13" t="s">
        <v>55</v>
      </c>
      <c r="C129" s="11"/>
      <c r="D129" s="15">
        <v>812756.08</v>
      </c>
      <c r="E129" s="16">
        <v>683227.16</v>
      </c>
      <c r="F129" s="16">
        <f t="shared" si="17"/>
        <v>1495983.24</v>
      </c>
      <c r="G129" s="16">
        <v>1470983.24</v>
      </c>
      <c r="H129" s="16">
        <v>1470983.24</v>
      </c>
      <c r="I129" s="16">
        <f t="shared" si="13"/>
        <v>25000</v>
      </c>
    </row>
    <row r="130" spans="2:9" x14ac:dyDescent="0.2">
      <c r="B130" s="13" t="s">
        <v>56</v>
      </c>
      <c r="C130" s="11"/>
      <c r="D130" s="15">
        <v>3715642.41</v>
      </c>
      <c r="E130" s="16">
        <v>-550024.12</v>
      </c>
      <c r="F130" s="16">
        <f t="shared" si="17"/>
        <v>3165618.29</v>
      </c>
      <c r="G130" s="16">
        <v>2319576</v>
      </c>
      <c r="H130" s="16">
        <v>2319576</v>
      </c>
      <c r="I130" s="16">
        <f t="shared" si="13"/>
        <v>846042.29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>
        <v>42507.69</v>
      </c>
      <c r="E133" s="16">
        <v>-10000</v>
      </c>
      <c r="F133" s="16">
        <f t="shared" si="17"/>
        <v>32507.690000000002</v>
      </c>
      <c r="G133" s="16">
        <v>10257.69</v>
      </c>
      <c r="H133" s="16">
        <v>10257.69</v>
      </c>
      <c r="I133" s="16">
        <f t="shared" si="13"/>
        <v>22250</v>
      </c>
    </row>
    <row r="134" spans="2:9" x14ac:dyDescent="0.2">
      <c r="B134" s="3" t="s">
        <v>60</v>
      </c>
      <c r="C134" s="9"/>
      <c r="D134" s="15">
        <f>SUM(D135:D137)</f>
        <v>80585611.390000001</v>
      </c>
      <c r="E134" s="15">
        <f>SUM(E135:E137)</f>
        <v>-2862771.73</v>
      </c>
      <c r="F134" s="15">
        <f>SUM(F135:F137)</f>
        <v>77722839.659999996</v>
      </c>
      <c r="G134" s="15">
        <f>SUM(G135:G137)</f>
        <v>41526768.240000002</v>
      </c>
      <c r="H134" s="15">
        <f>SUM(H135:H137)</f>
        <v>41526768.240000002</v>
      </c>
      <c r="I134" s="16">
        <f t="shared" si="13"/>
        <v>36196071.419999994</v>
      </c>
    </row>
    <row r="135" spans="2:9" x14ac:dyDescent="0.2">
      <c r="B135" s="13" t="s">
        <v>61</v>
      </c>
      <c r="C135" s="11"/>
      <c r="D135" s="15">
        <v>80585611.390000001</v>
      </c>
      <c r="E135" s="16">
        <v>-2862771.73</v>
      </c>
      <c r="F135" s="16">
        <f>D135+E135</f>
        <v>77722839.659999996</v>
      </c>
      <c r="G135" s="16">
        <v>41526768.240000002</v>
      </c>
      <c r="H135" s="16">
        <v>41526768.240000002</v>
      </c>
      <c r="I135" s="16">
        <f t="shared" si="13"/>
        <v>36196071.419999994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678399075.80999994</v>
      </c>
      <c r="E160" s="14">
        <f t="shared" si="21"/>
        <v>26530428.219999999</v>
      </c>
      <c r="F160" s="14">
        <f t="shared" si="21"/>
        <v>704929504.02999997</v>
      </c>
      <c r="G160" s="14">
        <f t="shared" si="21"/>
        <v>456444858.01999998</v>
      </c>
      <c r="H160" s="14">
        <f t="shared" si="21"/>
        <v>456045130.41999996</v>
      </c>
      <c r="I160" s="14">
        <f t="shared" si="21"/>
        <v>248484646.00999999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2016-12-20T19:53:14Z</cp:lastPrinted>
  <dcterms:created xsi:type="dcterms:W3CDTF">2016-10-11T20:25:15Z</dcterms:created>
  <dcterms:modified xsi:type="dcterms:W3CDTF">2024-10-17T16:21:19Z</dcterms:modified>
</cp:coreProperties>
</file>